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25725"/>
</workbook>
</file>

<file path=xl/calcChain.xml><?xml version="1.0" encoding="utf-8"?>
<calcChain xmlns="http://schemas.openxmlformats.org/spreadsheetml/2006/main">
  <c r="N7" i="1"/>
  <c r="N8"/>
  <c r="O8" s="1"/>
  <c r="N9"/>
  <c r="O9" s="1"/>
  <c r="N10" l="1"/>
  <c r="O7"/>
  <c r="O10" s="1"/>
  <c r="O11" l="1"/>
  <c r="B5" i="2"/>
  <c r="D27" i="1"/>
  <c r="D26"/>
</calcChain>
</file>

<file path=xl/sharedStrings.xml><?xml version="1.0" encoding="utf-8"?>
<sst xmlns="http://schemas.openxmlformats.org/spreadsheetml/2006/main" count="73" uniqueCount="60">
  <si>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</si>
  <si>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</si>
  <si>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</si>
  <si>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</si>
  <si>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</si>
  <si>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</si>
  <si>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</si>
  <si>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</si>
  <si>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</si>
  <si>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</si>
  <si>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</si>
  <si>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</si>
  <si>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</si>
  <si>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</si>
  <si>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</si>
  <si>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</si>
  <si>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</si>
  <si>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Сумма без НДС, включая стоимость тары и доставку, рубли РФ</t>
  </si>
  <si>
    <t>в т.ч. НДС</t>
  </si>
  <si>
    <t>Итого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</si>
  <si>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</si>
  <si>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</si>
  <si>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</si>
  <si>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</si>
  <si>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</si>
  <si>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</si>
  <si>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Республика Башкортостан</t>
  </si>
  <si>
    <t>Поставка и монтаж противопожарных дверей (ЦТЭ, Бирский МУЭС)</t>
  </si>
  <si>
    <t>, тел. , эл.почта:</t>
  </si>
  <si>
    <t/>
  </si>
  <si>
    <t>Сентябрь 2014</t>
  </si>
  <si>
    <t>Старцев Вадим Юрьевич</t>
  </si>
  <si>
    <t>ед.</t>
  </si>
  <si>
    <t>не менее 24 месяцев</t>
  </si>
  <si>
    <t>Служба производственного контроля</t>
  </si>
  <si>
    <t>0</t>
  </si>
  <si>
    <t>Туйгильдин А.Ю.</t>
  </si>
  <si>
    <t>2</t>
  </si>
  <si>
    <t>10 лет</t>
  </si>
  <si>
    <t xml:space="preserve">Поставка, установка противопожарных  дверей </t>
  </si>
  <si>
    <t>Производитель</t>
  </si>
  <si>
    <t xml:space="preserve">Поставка и установка противопожарных дверей </t>
  </si>
  <si>
    <t xml:space="preserve">Поставка, установка противопожарных  люков                                                                              
</t>
  </si>
  <si>
    <t>Наличие у поставщика лицензии на осуществление деятельности по монтажу, техническому обслуживанию и ремонту  средств пожарной безопасности зданий и сооружений  c видом работ на "Монтаж, техническое обслуживание и ремонт заполнений проемов в противопожарных преградах"</t>
  </si>
  <si>
    <t xml:space="preserve">Дверь металлическая противопожарная, глухая, однопольная, с доводчиком, степень огнестойкости не менее EI 30 (год выпуска 2016)                                                                                                                                                  
ГОСТ 53307-2009
</t>
  </si>
  <si>
    <t xml:space="preserve">Дверь металлическая противопожарная, глухая, двупольная, с доводчиком, степень огнестойкости не менее EI 30  (год выпуска 2016)                                              
ГОСТ 53307-2009
</t>
  </si>
  <si>
    <t xml:space="preserve">Люк металлический противопожарный, глухой, степень огнестойкости не менее EI 30  (год выпуска 2016)                                            
ГОСТ 53307-2009                            ТУ 5262-001-12333669-2012
</t>
  </si>
  <si>
    <t>3</t>
  </si>
  <si>
    <r>
      <t>Предельная стоимость лота составляет _</t>
    </r>
    <r>
      <rPr>
        <u/>
        <sz val="14"/>
        <color theme="1"/>
        <rFont val="Calibri"/>
        <family val="2"/>
        <charset val="204"/>
        <scheme val="minor"/>
      </rPr>
      <t>___595 900,00___</t>
    </r>
    <r>
      <rPr>
        <sz val="14"/>
        <color theme="1"/>
        <rFont val="Calibri"/>
        <family val="2"/>
        <charset val="204"/>
        <scheme val="minor"/>
      </rPr>
      <t xml:space="preserve">  руб. (с НДС)</t>
    </r>
  </si>
  <si>
    <t>28</t>
  </si>
  <si>
    <t>6</t>
  </si>
  <si>
    <t>014.7000.0159</t>
  </si>
  <si>
    <t>014.7000.0121</t>
  </si>
  <si>
    <t>Туйгильдин А.Ю. 8(347) 221-53-70 эл. почта: a.tuigildin@bashtel.ru</t>
  </si>
  <si>
    <t>3 - 4 кв. 2016 г.</t>
  </si>
  <si>
    <t>22</t>
  </si>
  <si>
    <t>Приложение №1.1 к Документации о закупке</t>
  </si>
  <si>
    <t>Наименование товара/работ</t>
  </si>
  <si>
    <t xml:space="preserve">адреса поставки, выполнения работ указаны в Графике доставки 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</si>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</sst>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left" vertical="top"/>
    </xf>
    <xf numFmtId="0" fontId="2" fillId="0" borderId="3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164" fontId="2" fillId="0" borderId="7" xfId="0" applyNumberFormat="1" applyFont="1" applyBorder="1"/>
    <xf numFmtId="0" fontId="2" fillId="0" borderId="10" xfId="0" applyFont="1" applyBorder="1"/>
    <xf numFmtId="0" fontId="2" fillId="0" borderId="12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7"/>
  <sheetViews>
    <sheetView tabSelected="1" zoomScale="70" zoomScaleNormal="70" workbookViewId="0">
      <selection activeCell="K7" sqref="K7"/>
    </sheetView>
  </sheetViews>
  <sheetFormatPr defaultRowHeight="15"/>
  <cols>
    <col min="1" max="1" width="0.85546875" customWidth="1"/>
    <col min="2" max="2" width="8.42578125" customWidth="1"/>
    <col min="3" max="3" width="17.5703125" style="4" customWidth="1"/>
    <col min="4" max="4" width="26.42578125" customWidth="1"/>
    <col min="5" max="5" width="26.42578125" style="4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26.5703125" customWidth="1"/>
    <col min="17" max="17" width="3.28515625" customWidth="1"/>
  </cols>
  <sheetData>
    <row r="1" spans="1:22" ht="18.7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7" t="s">
        <v>56</v>
      </c>
      <c r="O1" s="38"/>
      <c r="P1" s="38"/>
    </row>
    <row r="2" spans="1:22" ht="18.75">
      <c r="B2" s="39" t="s">
        <v>10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22" ht="51" customHeight="1">
      <c r="B3" s="12"/>
      <c r="C3" s="12">
        <v>12035</v>
      </c>
      <c r="D3" s="13" t="s">
        <v>41</v>
      </c>
      <c r="E3" s="13"/>
      <c r="F3" s="14"/>
      <c r="G3" s="12"/>
      <c r="H3" s="12"/>
      <c r="I3" s="12"/>
      <c r="J3" s="12"/>
      <c r="K3" s="14" t="s">
        <v>34</v>
      </c>
      <c r="L3" s="14"/>
      <c r="M3" s="14"/>
      <c r="N3" s="14"/>
      <c r="O3" s="14"/>
      <c r="P3" s="12"/>
      <c r="Q3" s="3"/>
    </row>
    <row r="4" spans="1:22" ht="18.75">
      <c r="B4" s="44" t="s">
        <v>0</v>
      </c>
      <c r="C4" s="55" t="s">
        <v>23</v>
      </c>
      <c r="D4" s="44" t="s">
        <v>57</v>
      </c>
      <c r="E4" s="55" t="s">
        <v>40</v>
      </c>
      <c r="F4" s="44" t="s">
        <v>1</v>
      </c>
      <c r="G4" s="44" t="s">
        <v>11</v>
      </c>
      <c r="H4" s="40" t="s">
        <v>12</v>
      </c>
      <c r="I4" s="40"/>
      <c r="J4" s="40"/>
      <c r="K4" s="40"/>
      <c r="L4" s="40"/>
      <c r="M4" s="53" t="s">
        <v>59</v>
      </c>
      <c r="N4" s="51" t="s">
        <v>17</v>
      </c>
      <c r="O4" s="57" t="s">
        <v>20</v>
      </c>
      <c r="P4" s="44" t="s">
        <v>2</v>
      </c>
      <c r="Q4" s="3"/>
    </row>
    <row r="5" spans="1:22" s="2" customFormat="1" ht="135" customHeight="1">
      <c r="B5" s="44"/>
      <c r="C5" s="56"/>
      <c r="D5" s="44"/>
      <c r="E5" s="56"/>
      <c r="F5" s="44"/>
      <c r="G5" s="44"/>
      <c r="H5" s="15" t="s">
        <v>13</v>
      </c>
      <c r="I5" s="15" t="s">
        <v>14</v>
      </c>
      <c r="J5" s="15" t="s">
        <v>15</v>
      </c>
      <c r="K5" s="15" t="s">
        <v>16</v>
      </c>
      <c r="L5" s="15" t="s">
        <v>19</v>
      </c>
      <c r="M5" s="54"/>
      <c r="N5" s="52"/>
      <c r="O5" s="57"/>
      <c r="P5" s="44"/>
    </row>
    <row r="6" spans="1:22" ht="18.75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16">
        <v>9</v>
      </c>
      <c r="K6" s="16">
        <v>10</v>
      </c>
      <c r="L6" s="16">
        <v>11</v>
      </c>
      <c r="M6" s="16">
        <v>12</v>
      </c>
      <c r="N6" s="16">
        <v>13</v>
      </c>
      <c r="O6" s="16">
        <v>14</v>
      </c>
      <c r="P6" s="16">
        <v>15</v>
      </c>
    </row>
    <row r="7" spans="1:22" ht="152.25" customHeight="1">
      <c r="A7" s="4"/>
      <c r="B7" s="17">
        <v>1</v>
      </c>
      <c r="C7" s="17" t="s">
        <v>52</v>
      </c>
      <c r="D7" s="18" t="s">
        <v>39</v>
      </c>
      <c r="E7" s="18"/>
      <c r="F7" s="18" t="s">
        <v>44</v>
      </c>
      <c r="G7" s="19" t="s">
        <v>32</v>
      </c>
      <c r="H7" s="20">
        <v>0</v>
      </c>
      <c r="I7" s="20" t="s">
        <v>35</v>
      </c>
      <c r="J7" s="20" t="s">
        <v>55</v>
      </c>
      <c r="K7" s="20" t="s">
        <v>50</v>
      </c>
      <c r="L7" s="20" t="s">
        <v>49</v>
      </c>
      <c r="M7" s="21">
        <v>15400</v>
      </c>
      <c r="N7" s="22">
        <f>M7*L7</f>
        <v>431200</v>
      </c>
      <c r="O7" s="29">
        <f>N7*1.18</f>
        <v>508816</v>
      </c>
      <c r="P7" s="55" t="s">
        <v>58</v>
      </c>
      <c r="Q7" s="4"/>
    </row>
    <row r="8" spans="1:22" ht="156.75" customHeight="1">
      <c r="A8" s="4"/>
      <c r="B8" s="17">
        <v>2</v>
      </c>
      <c r="C8" s="17" t="s">
        <v>52</v>
      </c>
      <c r="D8" s="18" t="s">
        <v>39</v>
      </c>
      <c r="E8" s="18"/>
      <c r="F8" s="18" t="s">
        <v>45</v>
      </c>
      <c r="G8" s="19" t="s">
        <v>32</v>
      </c>
      <c r="H8" s="20">
        <v>0</v>
      </c>
      <c r="I8" s="20" t="s">
        <v>35</v>
      </c>
      <c r="J8" s="20" t="s">
        <v>47</v>
      </c>
      <c r="K8" s="20">
        <v>0</v>
      </c>
      <c r="L8" s="20" t="s">
        <v>47</v>
      </c>
      <c r="M8" s="21">
        <v>17800</v>
      </c>
      <c r="N8" s="22">
        <f>M8*L8</f>
        <v>53400</v>
      </c>
      <c r="O8" s="29">
        <f t="shared" ref="O8:O9" si="0">N8*1.18</f>
        <v>63012</v>
      </c>
      <c r="P8" s="61"/>
      <c r="Q8" s="4"/>
    </row>
    <row r="9" spans="1:22" s="4" customFormat="1" ht="178.5" customHeight="1">
      <c r="B9" s="17">
        <v>3</v>
      </c>
      <c r="C9" s="17" t="s">
        <v>51</v>
      </c>
      <c r="D9" s="18" t="s">
        <v>42</v>
      </c>
      <c r="E9" s="18"/>
      <c r="F9" s="18" t="s">
        <v>46</v>
      </c>
      <c r="G9" s="19" t="s">
        <v>32</v>
      </c>
      <c r="H9" s="20">
        <v>0</v>
      </c>
      <c r="I9" s="20" t="s">
        <v>35</v>
      </c>
      <c r="J9" s="20" t="s">
        <v>37</v>
      </c>
      <c r="K9" s="20">
        <v>0</v>
      </c>
      <c r="L9" s="20" t="s">
        <v>37</v>
      </c>
      <c r="M9" s="21">
        <v>10200</v>
      </c>
      <c r="N9" s="22">
        <f>M9*L9</f>
        <v>20400</v>
      </c>
      <c r="O9" s="29">
        <f t="shared" si="0"/>
        <v>24072</v>
      </c>
      <c r="P9" s="62"/>
    </row>
    <row r="10" spans="1:22" ht="18.75">
      <c r="A10" s="4"/>
      <c r="B10" s="33"/>
      <c r="C10" s="24"/>
      <c r="D10" s="23"/>
      <c r="E10" s="23"/>
      <c r="F10" s="23"/>
      <c r="G10" s="24"/>
      <c r="H10" s="24"/>
      <c r="I10" s="24"/>
      <c r="J10" s="24"/>
      <c r="K10" s="24"/>
      <c r="L10" s="24"/>
      <c r="M10" s="34"/>
      <c r="N10" s="32">
        <f>N7+N8+N9</f>
        <v>505000</v>
      </c>
      <c r="O10" s="25">
        <f>O7+O8+O9</f>
        <v>595900</v>
      </c>
      <c r="P10" s="30"/>
      <c r="Q10" s="4"/>
      <c r="R10" s="1"/>
      <c r="S10" s="1"/>
      <c r="T10" s="1"/>
      <c r="U10" s="1"/>
      <c r="V10" s="1"/>
    </row>
    <row r="11" spans="1:22" ht="18.75">
      <c r="A11" s="4"/>
      <c r="B11" s="35"/>
      <c r="C11" s="26"/>
      <c r="D11" s="27"/>
      <c r="E11" s="27"/>
      <c r="F11" s="27"/>
      <c r="G11" s="26"/>
      <c r="H11" s="26"/>
      <c r="I11" s="26"/>
      <c r="J11" s="26"/>
      <c r="K11" s="26"/>
      <c r="L11" s="26"/>
      <c r="M11" s="36"/>
      <c r="N11" s="26" t="s">
        <v>18</v>
      </c>
      <c r="O11" s="28">
        <f>O10-N10</f>
        <v>90900</v>
      </c>
      <c r="P11" s="31"/>
      <c r="Q11" s="4"/>
    </row>
    <row r="12" spans="1:22" ht="18.75">
      <c r="A12" s="4"/>
      <c r="B12" s="45" t="s">
        <v>48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7"/>
      <c r="Q12" s="4"/>
    </row>
    <row r="13" spans="1:22" s="4" customFormat="1" ht="18.75">
      <c r="A13"/>
      <c r="B13" s="41" t="s">
        <v>3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/>
    </row>
    <row r="14" spans="1:22" s="4" customFormat="1" ht="18.75">
      <c r="A14"/>
      <c r="B14" s="40" t="s">
        <v>4</v>
      </c>
      <c r="C14" s="40"/>
      <c r="D14" s="40"/>
      <c r="E14" s="45" t="s">
        <v>54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7"/>
      <c r="Q14"/>
    </row>
    <row r="15" spans="1:22" ht="42" customHeight="1">
      <c r="B15" s="40" t="s">
        <v>5</v>
      </c>
      <c r="C15" s="40"/>
      <c r="D15" s="40"/>
      <c r="E15" s="58" t="s">
        <v>9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60"/>
      <c r="Q15" s="1"/>
    </row>
    <row r="16" spans="1:22" ht="43.5" customHeight="1">
      <c r="A16" s="4"/>
      <c r="B16" s="40" t="s">
        <v>6</v>
      </c>
      <c r="C16" s="40"/>
      <c r="D16" s="40"/>
      <c r="E16" s="58" t="s">
        <v>43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60"/>
      <c r="Q16" s="4"/>
    </row>
    <row r="17" spans="1:17" s="4" customFormat="1" ht="19.5" customHeight="1">
      <c r="B17" s="48" t="s">
        <v>21</v>
      </c>
      <c r="C17" s="49"/>
      <c r="D17" s="50"/>
      <c r="E17" s="45" t="s">
        <v>33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7"/>
    </row>
    <row r="18" spans="1:17" ht="18.75">
      <c r="A18" s="4"/>
      <c r="B18" s="48" t="s">
        <v>22</v>
      </c>
      <c r="C18" s="49"/>
      <c r="D18" s="50"/>
      <c r="E18" s="45" t="s">
        <v>38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  <c r="Q18" s="4"/>
    </row>
    <row r="19" spans="1:17" s="4" customFormat="1" ht="18.75">
      <c r="A19"/>
      <c r="B19" s="40" t="s">
        <v>7</v>
      </c>
      <c r="C19" s="40"/>
      <c r="D19" s="40"/>
      <c r="E19" s="45" t="s">
        <v>36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7"/>
      <c r="Q19"/>
    </row>
    <row r="20" spans="1:17" ht="18.75">
      <c r="B20" s="40" t="s">
        <v>8</v>
      </c>
      <c r="C20" s="40"/>
      <c r="D20" s="40"/>
      <c r="E20" s="45" t="s">
        <v>53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7"/>
    </row>
    <row r="21" spans="1:17">
      <c r="A21" s="4"/>
      <c r="B21" s="5"/>
      <c r="C21" s="5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4"/>
    </row>
    <row r="22" spans="1:17">
      <c r="A22" s="9"/>
      <c r="B22" s="8"/>
      <c r="C22" s="8"/>
      <c r="D22" s="8"/>
      <c r="E22" s="8"/>
      <c r="F22" s="8"/>
      <c r="G22" s="8"/>
      <c r="H22" s="8"/>
      <c r="I22" s="8"/>
      <c r="J22" s="8"/>
      <c r="M22" s="4"/>
      <c r="O22" s="4"/>
    </row>
    <row r="23" spans="1:17">
      <c r="A23" s="7"/>
      <c r="B23" s="8"/>
      <c r="C23" s="8"/>
      <c r="D23" s="8"/>
      <c r="E23" s="8"/>
      <c r="F23" s="8"/>
      <c r="G23" s="8"/>
      <c r="H23" s="8"/>
      <c r="I23" s="8"/>
      <c r="J23" s="8"/>
      <c r="K23" s="4"/>
      <c r="L23" s="4"/>
      <c r="M23" s="4"/>
      <c r="N23" s="4"/>
      <c r="O23" s="4"/>
      <c r="P23" s="4"/>
      <c r="Q23" s="4"/>
    </row>
    <row r="25" spans="1:17">
      <c r="D25" s="3"/>
      <c r="E25" s="3"/>
    </row>
    <row r="26" spans="1:17">
      <c r="D26" s="3" t="str">
        <f>Query2_USERT</f>
        <v/>
      </c>
      <c r="E26" s="3"/>
    </row>
    <row r="27" spans="1:17">
      <c r="D27" s="3" t="str">
        <f>Query2_USERE</f>
        <v/>
      </c>
      <c r="E27" s="3"/>
    </row>
  </sheetData>
  <mergeCells count="30">
    <mergeCell ref="B19:D19"/>
    <mergeCell ref="B20:D20"/>
    <mergeCell ref="O4:O5"/>
    <mergeCell ref="B16:D16"/>
    <mergeCell ref="E16:P16"/>
    <mergeCell ref="E4:E5"/>
    <mergeCell ref="E14:P14"/>
    <mergeCell ref="E20:P20"/>
    <mergeCell ref="E15:P15"/>
    <mergeCell ref="E17:P17"/>
    <mergeCell ref="E18:P18"/>
    <mergeCell ref="E19:P19"/>
    <mergeCell ref="P7:P9"/>
    <mergeCell ref="B18:D18"/>
    <mergeCell ref="B4:B5"/>
    <mergeCell ref="D4:D5"/>
    <mergeCell ref="B17:D17"/>
    <mergeCell ref="F4:F5"/>
    <mergeCell ref="G4:G5"/>
    <mergeCell ref="H4:L4"/>
    <mergeCell ref="N4:N5"/>
    <mergeCell ref="M4:M5"/>
    <mergeCell ref="C4:C5"/>
    <mergeCell ref="N1:P1"/>
    <mergeCell ref="B2:P2"/>
    <mergeCell ref="B15:D15"/>
    <mergeCell ref="B14:D14"/>
    <mergeCell ref="B13:P13"/>
    <mergeCell ref="P4:P5"/>
    <mergeCell ref="B12:P12"/>
  </mergeCells>
  <pageMargins left="0.78740157480314965" right="0.39370078740157483" top="0.78740157480314965" bottom="0.39370078740157483" header="0.31496062992125984" footer="0.31496062992125984"/>
  <pageSetup paperSize="9" scale="4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0" t="s">
        <v>24</v>
      </c>
      <c r="B5" t="e">
        <f>XLR_ERRNAME</f>
        <v>#NAME?</v>
      </c>
    </row>
    <row r="6" spans="1:14">
      <c r="A6" t="s">
        <v>25</v>
      </c>
      <c r="B6">
        <v>5746</v>
      </c>
      <c r="C6" s="11" t="s">
        <v>26</v>
      </c>
      <c r="D6">
        <v>3607</v>
      </c>
      <c r="E6" s="11" t="s">
        <v>27</v>
      </c>
      <c r="F6" s="11" t="s">
        <v>28</v>
      </c>
      <c r="G6" s="11" t="s">
        <v>29</v>
      </c>
      <c r="H6" s="11" t="s">
        <v>29</v>
      </c>
      <c r="I6" s="11" t="s">
        <v>29</v>
      </c>
      <c r="J6" s="11" t="s">
        <v>27</v>
      </c>
      <c r="K6" s="11" t="s">
        <v>30</v>
      </c>
      <c r="L6" s="11" t="s">
        <v>31</v>
      </c>
      <c r="M6" s="11" t="s">
        <v>29</v>
      </c>
      <c r="N6" s="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Фаррахова Эльвера Римовна</cp:lastModifiedBy>
  <cp:lastPrinted>2016-06-30T06:29:32Z</cp:lastPrinted>
  <dcterms:created xsi:type="dcterms:W3CDTF">2013-12-19T08:11:42Z</dcterms:created>
  <dcterms:modified xsi:type="dcterms:W3CDTF">2016-06-30T06:57:09Z</dcterms:modified>
</cp:coreProperties>
</file>